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0" windowWidth="7640" windowHeight="9780"/>
  </bookViews>
  <sheets>
    <sheet name="Лист1" sheetId="1" r:id="rId1"/>
  </sheets>
  <definedNames>
    <definedName name="_xlnm.Print_Titles" localSheetId="0">Лист1!$15:$16</definedName>
    <definedName name="_xlnm.Print_Area" localSheetId="0">Лист1!$A$1:$P$120</definedName>
  </definedNames>
  <calcPr calcId="144525"/>
</workbook>
</file>

<file path=xl/calcChain.xml><?xml version="1.0" encoding="utf-8"?>
<calcChain xmlns="http://schemas.openxmlformats.org/spreadsheetml/2006/main">
  <c r="C47" i="1" l="1"/>
  <c r="E18" i="1"/>
  <c r="C18" i="1" s="1"/>
  <c r="E19" i="1"/>
  <c r="C19" i="1" s="1"/>
  <c r="E20" i="1"/>
  <c r="C20" i="1" s="1"/>
  <c r="E21" i="1"/>
  <c r="C21" i="1" s="1"/>
  <c r="E22" i="1"/>
  <c r="C22" i="1" s="1"/>
  <c r="E23" i="1"/>
  <c r="C23" i="1" s="1"/>
  <c r="E24" i="1"/>
  <c r="C24" i="1" s="1"/>
  <c r="E25" i="1"/>
  <c r="C25" i="1" s="1"/>
  <c r="E26" i="1"/>
  <c r="C26" i="1" s="1"/>
  <c r="E27" i="1"/>
  <c r="C27" i="1" s="1"/>
  <c r="E28" i="1"/>
  <c r="C28" i="1" s="1"/>
  <c r="E29" i="1"/>
  <c r="C29" i="1" s="1"/>
  <c r="E30" i="1"/>
  <c r="C30" i="1" s="1"/>
  <c r="E31" i="1"/>
  <c r="C31" i="1" s="1"/>
  <c r="E32" i="1"/>
  <c r="C32" i="1" s="1"/>
  <c r="E33" i="1"/>
  <c r="C33" i="1" s="1"/>
  <c r="E34" i="1"/>
  <c r="C34" i="1" s="1"/>
  <c r="E35" i="1"/>
  <c r="C35" i="1" s="1"/>
  <c r="E36" i="1"/>
  <c r="C36" i="1" s="1"/>
  <c r="E37" i="1"/>
  <c r="C37" i="1" s="1"/>
  <c r="E38" i="1"/>
  <c r="C38" i="1" s="1"/>
  <c r="E39" i="1"/>
  <c r="C39" i="1" s="1"/>
  <c r="E40" i="1"/>
  <c r="C40" i="1" s="1"/>
  <c r="E41" i="1"/>
  <c r="C41" i="1" s="1"/>
  <c r="E42" i="1"/>
  <c r="C42" i="1" s="1"/>
  <c r="E43" i="1"/>
  <c r="C43" i="1" s="1"/>
  <c r="E44" i="1"/>
  <c r="C44" i="1" s="1"/>
  <c r="E45" i="1"/>
  <c r="C45" i="1" s="1"/>
  <c r="E46" i="1"/>
  <c r="C46" i="1" s="1"/>
  <c r="E47" i="1"/>
  <c r="E48" i="1"/>
  <c r="C48" i="1" s="1"/>
  <c r="E49" i="1"/>
  <c r="C49" i="1" s="1"/>
  <c r="E50" i="1"/>
  <c r="C50" i="1" s="1"/>
  <c r="E51" i="1"/>
  <c r="C51" i="1" s="1"/>
  <c r="E52" i="1"/>
  <c r="C52" i="1" s="1"/>
  <c r="E53" i="1"/>
  <c r="C53" i="1" s="1"/>
  <c r="E54" i="1"/>
  <c r="C54" i="1" s="1"/>
  <c r="E55" i="1"/>
  <c r="C55" i="1" s="1"/>
  <c r="E56" i="1"/>
  <c r="C56" i="1" s="1"/>
  <c r="E57" i="1"/>
  <c r="C57" i="1" s="1"/>
  <c r="E58" i="1"/>
  <c r="C58" i="1" s="1"/>
  <c r="E59" i="1"/>
  <c r="C59" i="1" s="1"/>
  <c r="E60" i="1"/>
  <c r="C60" i="1" s="1"/>
  <c r="E61" i="1"/>
  <c r="C61" i="1" s="1"/>
  <c r="E62" i="1"/>
  <c r="C62" i="1" s="1"/>
  <c r="E63" i="1"/>
  <c r="C63" i="1" s="1"/>
  <c r="E64" i="1"/>
  <c r="C64" i="1" s="1"/>
  <c r="E65" i="1"/>
  <c r="C65" i="1" s="1"/>
  <c r="E66" i="1"/>
  <c r="C66" i="1" s="1"/>
  <c r="E67" i="1"/>
  <c r="C67" i="1" s="1"/>
  <c r="E68" i="1"/>
  <c r="C68" i="1" s="1"/>
  <c r="E69" i="1"/>
  <c r="C69" i="1" s="1"/>
  <c r="E70" i="1"/>
  <c r="C70" i="1" s="1"/>
  <c r="E71" i="1"/>
  <c r="C71" i="1" s="1"/>
  <c r="E72" i="1"/>
  <c r="C72" i="1" s="1"/>
  <c r="E17" i="1"/>
  <c r="C17" i="1" s="1"/>
  <c r="E103" i="1"/>
  <c r="C103" i="1" s="1"/>
  <c r="E104" i="1"/>
  <c r="C104" i="1" s="1"/>
  <c r="E105" i="1"/>
  <c r="C105" i="1" s="1"/>
  <c r="E106" i="1"/>
  <c r="C106" i="1" s="1"/>
  <c r="E107" i="1"/>
  <c r="C107" i="1" s="1"/>
  <c r="E108" i="1"/>
  <c r="C108" i="1" s="1"/>
  <c r="E109" i="1"/>
  <c r="C109" i="1" s="1"/>
  <c r="E110" i="1"/>
  <c r="C110" i="1" s="1"/>
  <c r="E111" i="1"/>
  <c r="C111" i="1" s="1"/>
  <c r="E112" i="1"/>
  <c r="C112" i="1" s="1"/>
  <c r="E113" i="1"/>
  <c r="C113" i="1" s="1"/>
  <c r="E114" i="1"/>
  <c r="C114" i="1" s="1"/>
  <c r="E102" i="1"/>
  <c r="C102" i="1" s="1"/>
  <c r="E94" i="1"/>
  <c r="C94" i="1" s="1"/>
  <c r="E95" i="1"/>
  <c r="C95" i="1" s="1"/>
  <c r="E96" i="1"/>
  <c r="C96" i="1" s="1"/>
  <c r="E97" i="1"/>
  <c r="C97" i="1" s="1"/>
  <c r="E98" i="1"/>
  <c r="C98" i="1" s="1"/>
  <c r="E99" i="1"/>
  <c r="C99" i="1" s="1"/>
  <c r="E100" i="1"/>
  <c r="C100" i="1" s="1"/>
  <c r="E101" i="1"/>
  <c r="C101" i="1" s="1"/>
  <c r="E93" i="1"/>
  <c r="C93" i="1" s="1"/>
  <c r="E74" i="1"/>
  <c r="C74" i="1" s="1"/>
  <c r="E75" i="1"/>
  <c r="C75" i="1" s="1"/>
  <c r="E76" i="1"/>
  <c r="C76" i="1" s="1"/>
  <c r="E77" i="1"/>
  <c r="C77" i="1" s="1"/>
  <c r="E78" i="1"/>
  <c r="C78" i="1" s="1"/>
  <c r="E79" i="1"/>
  <c r="C79" i="1" s="1"/>
  <c r="E80" i="1"/>
  <c r="C80" i="1" s="1"/>
  <c r="E81" i="1"/>
  <c r="C81" i="1" s="1"/>
  <c r="E82" i="1"/>
  <c r="C82" i="1" s="1"/>
  <c r="E83" i="1"/>
  <c r="C83" i="1" s="1"/>
  <c r="E84" i="1"/>
  <c r="C84" i="1" s="1"/>
  <c r="E85" i="1"/>
  <c r="C85" i="1" s="1"/>
  <c r="E86" i="1"/>
  <c r="C86" i="1" s="1"/>
  <c r="E87" i="1"/>
  <c r="C87" i="1" s="1"/>
  <c r="E88" i="1"/>
  <c r="C88" i="1" s="1"/>
  <c r="E89" i="1"/>
  <c r="C89" i="1" s="1"/>
  <c r="E90" i="1"/>
  <c r="C90" i="1" s="1"/>
  <c r="E91" i="1"/>
  <c r="C91" i="1" s="1"/>
  <c r="E92" i="1"/>
  <c r="C92" i="1" s="1"/>
  <c r="E73" i="1"/>
  <c r="C73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</calcChain>
</file>

<file path=xl/sharedStrings.xml><?xml version="1.0" encoding="utf-8"?>
<sst xmlns="http://schemas.openxmlformats.org/spreadsheetml/2006/main" count="114" uniqueCount="114">
  <si>
    <t>ПРОТОКОЛ</t>
  </si>
  <si>
    <t>№ п/п</t>
  </si>
  <si>
    <t>Шифр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</si>
  <si>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</si>
  <si>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</si>
  <si>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</si>
  <si>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                             (наименование образовательной организации)</t>
  </si>
  <si>
    <t>Результат (%)</t>
  </si>
  <si>
    <t>Члены жюри:</t>
  </si>
  <si>
    <t>жюри школьного этапа Всероссийской олимпиады школьников в 2024/2025 учебном году</t>
  </si>
  <si>
    <t>«_____»   ___________________  2024 года</t>
  </si>
  <si>
    <t>Решением жюри школьного этапа Всероссийской олимпиады школьников по ___________,  утвержденным   приказом   управления     образования    Администрации города Твери   от «___»______2024 г.   № ______,  определяются следующие результаты:</t>
  </si>
  <si>
    <r>
      <t xml:space="preserve">МЕСТО ПРОВЕДЕНИЯ - </t>
    </r>
    <r>
      <rPr>
        <u/>
        <sz val="12"/>
        <color theme="1"/>
        <rFont val="Times New Roman"/>
        <family val="1"/>
        <charset val="204"/>
      </rPr>
      <t>Академическая гимназия им. П. П. Максимовича</t>
    </r>
  </si>
  <si>
    <t>0АГ10002</t>
  </si>
  <si>
    <t>0АГ10003</t>
  </si>
  <si>
    <t>0АГ10007</t>
  </si>
  <si>
    <t>0АГ10010</t>
  </si>
  <si>
    <t>0АГ10017</t>
  </si>
  <si>
    <t>0АГ10022</t>
  </si>
  <si>
    <t>0АГ10023</t>
  </si>
  <si>
    <t>0АГ10028</t>
  </si>
  <si>
    <t>0АГ10031</t>
  </si>
  <si>
    <t>0АГ10032</t>
  </si>
  <si>
    <t>0АГ10033</t>
  </si>
  <si>
    <t>0АГ10036</t>
  </si>
  <si>
    <t>0АГ10037</t>
  </si>
  <si>
    <t>0АГ10041</t>
  </si>
  <si>
    <t>0АГ11014</t>
  </si>
  <si>
    <t>0АГ11018</t>
  </si>
  <si>
    <t>0АГ11019</t>
  </si>
  <si>
    <t>0АГ11034</t>
  </si>
  <si>
    <t>0АГ11044</t>
  </si>
  <si>
    <t>0АГ11048</t>
  </si>
  <si>
    <t>0АГ11065</t>
  </si>
  <si>
    <t>0АГ11072</t>
  </si>
  <si>
    <t>0АГ11079</t>
  </si>
  <si>
    <t>0АГ11091</t>
  </si>
  <si>
    <t>0АГ08008</t>
  </si>
  <si>
    <t>0АГ08009</t>
  </si>
  <si>
    <t>0АГ08027</t>
  </si>
  <si>
    <t>0АГ09034</t>
  </si>
  <si>
    <t>0АГ09036</t>
  </si>
  <si>
    <t>0АГ09037</t>
  </si>
  <si>
    <t>0АГ09041</t>
  </si>
  <si>
    <t>0АГ09043</t>
  </si>
  <si>
    <t>0АГ09046</t>
  </si>
  <si>
    <t>0АГ09048</t>
  </si>
  <si>
    <t>0АГ10004</t>
  </si>
  <si>
    <t>0АГ10011</t>
  </si>
  <si>
    <t>0АГ10013</t>
  </si>
  <si>
    <t>0АГ10014</t>
  </si>
  <si>
    <t>0АГ10016</t>
  </si>
  <si>
    <t>0АГ10025</t>
  </si>
  <si>
    <t>0АГ10029</t>
  </si>
  <si>
    <t>0АГ11001</t>
  </si>
  <si>
    <t>0АГ11012</t>
  </si>
  <si>
    <t>0АГ11017</t>
  </si>
  <si>
    <t>0АГ11016</t>
  </si>
  <si>
    <t>0АГ11022</t>
  </si>
  <si>
    <t>0АГ11024</t>
  </si>
  <si>
    <t>0АГ11025</t>
  </si>
  <si>
    <t>0АГ11028</t>
  </si>
  <si>
    <t>0АГ11029</t>
  </si>
  <si>
    <t>0АГ11031</t>
  </si>
  <si>
    <t>0АГ11037</t>
  </si>
  <si>
    <t>0АГ11081</t>
  </si>
  <si>
    <t>0АГ11086</t>
  </si>
  <si>
    <t>0АГ11088</t>
  </si>
  <si>
    <t>0АГ11089</t>
  </si>
  <si>
    <t>0АГ11090</t>
  </si>
  <si>
    <t>0АГ11092</t>
  </si>
  <si>
    <t>0АГ10044</t>
  </si>
  <si>
    <t>0АГ10049</t>
  </si>
  <si>
    <t>0АГ10053</t>
  </si>
  <si>
    <t>0АГ10067</t>
  </si>
  <si>
    <t>0АГ10083</t>
  </si>
  <si>
    <t>0АГ10098</t>
  </si>
  <si>
    <t>0АГ10101</t>
  </si>
  <si>
    <t>0АГ05009</t>
  </si>
  <si>
    <t>0АГ05012</t>
  </si>
  <si>
    <t>0АГ05025</t>
  </si>
  <si>
    <t>0АГ05037</t>
  </si>
  <si>
    <t>0АГ05047</t>
  </si>
  <si>
    <t>0АГ05049</t>
  </si>
  <si>
    <t>0АГ05052</t>
  </si>
  <si>
    <t>0АГ05053</t>
  </si>
  <si>
    <t>0АГ05059</t>
  </si>
  <si>
    <t>0АГ06002</t>
  </si>
  <si>
    <t>0АГ06004</t>
  </si>
  <si>
    <t>0АГ06008</t>
  </si>
  <si>
    <t>0АГ06012</t>
  </si>
  <si>
    <t>0АГ06033</t>
  </si>
  <si>
    <t>0АГ06034</t>
  </si>
  <si>
    <t>0АГ06035</t>
  </si>
  <si>
    <t>0АГ06040</t>
  </si>
  <si>
    <t>0АГ06041</t>
  </si>
  <si>
    <t>0АГ06045</t>
  </si>
  <si>
    <t>0АГ06048</t>
  </si>
  <si>
    <t>0АГ07026</t>
  </si>
  <si>
    <t>0АГ08006</t>
  </si>
  <si>
    <t>0АГ08028</t>
  </si>
  <si>
    <t>0АГ08033</t>
  </si>
  <si>
    <t>0АГ08057</t>
  </si>
  <si>
    <t>0АГ08064</t>
  </si>
  <si>
    <t>0АГ09004</t>
  </si>
  <si>
    <t>0АГ09006</t>
  </si>
  <si>
    <t>0АГ09012</t>
  </si>
  <si>
    <t>0АГ09015</t>
  </si>
  <si>
    <t>0АГ09033</t>
  </si>
  <si>
    <t>0АГ09042</t>
  </si>
  <si>
    <t>0АГ11080</t>
  </si>
  <si>
    <t>по Русскому языку</t>
  </si>
  <si>
    <t xml:space="preserve">ДАТА ПРОВЕДЕНИЯ: «27» сентября  2024 года  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</si>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</sst>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Border="1"/>
    <xf numFmtId="0" fontId="2" fillId="2" borderId="7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2" borderId="7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6"/>
  <sheetViews>
    <sheetView tabSelected="1" zoomScale="60" zoomScaleNormal="60" workbookViewId="0">
      <selection activeCell="K104" sqref="K104"/>
    </sheetView>
  </sheetViews>
  <sheetFormatPr defaultColWidth="9.1796875" defaultRowHeight="15.5" x14ac:dyDescent="0.35"/>
  <cols>
    <col min="1" max="1" width="5.1796875" style="1" customWidth="1"/>
    <col min="2" max="2" width="13.81640625" style="1" customWidth="1"/>
    <col min="3" max="3" width="15.453125" style="1" customWidth="1"/>
    <col min="4" max="4" width="13.26953125" style="1" customWidth="1"/>
    <col min="5" max="5" width="17.26953125" style="1" customWidth="1"/>
    <col min="6" max="6" width="5.26953125" style="1" customWidth="1"/>
    <col min="7" max="7" width="15.453125" style="1" customWidth="1"/>
    <col min="8" max="8" width="12.81640625" style="1" customWidth="1"/>
    <col min="9" max="9" width="15.453125" style="1" customWidth="1"/>
    <col min="10" max="10" width="10.26953125" style="1" customWidth="1"/>
    <col min="11" max="11" width="12.54296875" style="1" customWidth="1"/>
    <col min="12" max="12" width="10.453125" style="1" customWidth="1"/>
    <col min="13" max="13" width="10.26953125" style="1" customWidth="1"/>
    <col min="14" max="14" width="15.54296875" style="1" customWidth="1"/>
    <col min="15" max="15" width="13.453125" style="1" customWidth="1"/>
    <col min="16" max="16" width="16" style="1" customWidth="1"/>
    <col min="17" max="16384" width="9.1796875" style="1"/>
  </cols>
  <sheetData>
    <row r="1" spans="1:16" ht="21.75" customHeight="1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35">
      <c r="A2" s="15" t="s">
        <v>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35">
      <c r="A3" s="15" t="s">
        <v>111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35">
      <c r="A4" s="15" t="s">
        <v>113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35">
      <c r="A5" s="20" t="s">
        <v>10</v>
      </c>
      <c r="B5" s="21"/>
      <c r="C5" s="21"/>
      <c r="D5" s="21"/>
      <c r="E5" s="21"/>
      <c r="F5" s="21"/>
    </row>
    <row r="7" spans="1:16" x14ac:dyDescent="0.35">
      <c r="A7" s="16" t="s">
        <v>112</v>
      </c>
      <c r="B7" s="16"/>
      <c r="C7" s="16"/>
      <c r="D7" s="16"/>
      <c r="E7" s="16"/>
      <c r="F7" s="16"/>
      <c r="G7" s="16"/>
      <c r="H7" s="16"/>
      <c r="I7" s="16"/>
    </row>
    <row r="9" spans="1:16" x14ac:dyDescent="0.35">
      <c r="A9" s="16" t="s">
        <v>12</v>
      </c>
      <c r="B9" s="16"/>
      <c r="C9" s="16"/>
      <c r="D9" s="16"/>
      <c r="E9" s="16"/>
      <c r="F9" s="16"/>
      <c r="G9" s="16"/>
      <c r="H9" s="16"/>
      <c r="I9" s="16"/>
    </row>
    <row r="10" spans="1:16" x14ac:dyDescent="0.35">
      <c r="A10" s="2" t="s">
        <v>6</v>
      </c>
      <c r="B10" s="2"/>
      <c r="C10" s="2"/>
      <c r="D10" s="2"/>
      <c r="E10" s="2"/>
      <c r="F10" s="2"/>
      <c r="G10" s="2"/>
    </row>
    <row r="12" spans="1:16" x14ac:dyDescent="0.35">
      <c r="A12" s="19" t="s">
        <v>11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x14ac:dyDescent="0.3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16" thickBo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5.5" customHeight="1" x14ac:dyDescent="0.35">
      <c r="A15" s="17" t="s">
        <v>1</v>
      </c>
      <c r="B15" s="22"/>
      <c r="C15" s="23"/>
      <c r="D15" s="23"/>
      <c r="E15" s="23"/>
    </row>
    <row r="16" spans="1:16" ht="81" customHeight="1" x14ac:dyDescent="0.35">
      <c r="A16" s="18"/>
      <c r="B16" s="5" t="s">
        <v>2</v>
      </c>
      <c r="C16" s="9" t="s">
        <v>3</v>
      </c>
      <c r="D16" s="9" t="s">
        <v>4</v>
      </c>
      <c r="E16" s="9" t="s">
        <v>7</v>
      </c>
    </row>
    <row r="17" spans="1:5" x14ac:dyDescent="0.35">
      <c r="A17" s="10">
        <v>1</v>
      </c>
      <c r="B17" s="11" t="s">
        <v>13</v>
      </c>
      <c r="C17" s="6" t="str">
        <f>IF(E17&gt;=70,"Победитель",IF(E17&gt;=50,"Призер","Участник"))</f>
        <v>Участник</v>
      </c>
      <c r="D17" s="6">
        <v>40</v>
      </c>
      <c r="E17" s="6">
        <f>(D17*100)/90</f>
        <v>44.444444444444443</v>
      </c>
    </row>
    <row r="18" spans="1:5" x14ac:dyDescent="0.35">
      <c r="A18" s="10">
        <f t="shared" ref="A18:A81" si="0">A17+1</f>
        <v>2</v>
      </c>
      <c r="B18" s="11" t="s">
        <v>14</v>
      </c>
      <c r="C18" s="6" t="str">
        <f t="shared" ref="C18:C81" si="1">IF(E18&gt;=70,"Победитель",IF(E18&gt;=50,"Призер","Участник"))</f>
        <v>Участник</v>
      </c>
      <c r="D18" s="6">
        <v>39.5</v>
      </c>
      <c r="E18" s="6">
        <f t="shared" ref="E18:E72" si="2">(D18*100)/90</f>
        <v>43.888888888888886</v>
      </c>
    </row>
    <row r="19" spans="1:5" x14ac:dyDescent="0.35">
      <c r="A19" s="10">
        <f t="shared" si="0"/>
        <v>3</v>
      </c>
      <c r="B19" s="11" t="s">
        <v>47</v>
      </c>
      <c r="C19" s="6" t="str">
        <f t="shared" si="1"/>
        <v>Участник</v>
      </c>
      <c r="D19" s="6">
        <v>41.5</v>
      </c>
      <c r="E19" s="6">
        <f t="shared" si="2"/>
        <v>46.111111111111114</v>
      </c>
    </row>
    <row r="20" spans="1:5" x14ac:dyDescent="0.35">
      <c r="A20" s="10">
        <f t="shared" si="0"/>
        <v>4</v>
      </c>
      <c r="B20" s="11" t="s">
        <v>15</v>
      </c>
      <c r="C20" s="6" t="str">
        <f t="shared" si="1"/>
        <v>Призер</v>
      </c>
      <c r="D20" s="6">
        <v>54</v>
      </c>
      <c r="E20" s="6">
        <f t="shared" si="2"/>
        <v>60</v>
      </c>
    </row>
    <row r="21" spans="1:5" x14ac:dyDescent="0.35">
      <c r="A21" s="10">
        <f t="shared" si="0"/>
        <v>5</v>
      </c>
      <c r="B21" s="11" t="s">
        <v>16</v>
      </c>
      <c r="C21" s="6" t="str">
        <f t="shared" si="1"/>
        <v>Призер</v>
      </c>
      <c r="D21" s="6">
        <v>47</v>
      </c>
      <c r="E21" s="6">
        <f t="shared" si="2"/>
        <v>52.222222222222221</v>
      </c>
    </row>
    <row r="22" spans="1:5" x14ac:dyDescent="0.35">
      <c r="A22" s="10">
        <f t="shared" si="0"/>
        <v>6</v>
      </c>
      <c r="B22" s="11" t="s">
        <v>48</v>
      </c>
      <c r="C22" s="6" t="str">
        <f t="shared" si="1"/>
        <v>Призер</v>
      </c>
      <c r="D22" s="6">
        <v>45</v>
      </c>
      <c r="E22" s="6">
        <f t="shared" si="2"/>
        <v>50</v>
      </c>
    </row>
    <row r="23" spans="1:5" x14ac:dyDescent="0.35">
      <c r="A23" s="10">
        <f t="shared" si="0"/>
        <v>7</v>
      </c>
      <c r="B23" s="11" t="s">
        <v>49</v>
      </c>
      <c r="C23" s="6" t="str">
        <f t="shared" si="1"/>
        <v>Призер</v>
      </c>
      <c r="D23" s="6">
        <v>51.5</v>
      </c>
      <c r="E23" s="6">
        <f t="shared" si="2"/>
        <v>57.222222222222221</v>
      </c>
    </row>
    <row r="24" spans="1:5" x14ac:dyDescent="0.35">
      <c r="A24" s="10">
        <f t="shared" si="0"/>
        <v>8</v>
      </c>
      <c r="B24" s="11" t="s">
        <v>50</v>
      </c>
      <c r="C24" s="6" t="str">
        <f t="shared" si="1"/>
        <v>Призер</v>
      </c>
      <c r="D24" s="6">
        <v>53.5</v>
      </c>
      <c r="E24" s="6">
        <f t="shared" si="2"/>
        <v>59.444444444444443</v>
      </c>
    </row>
    <row r="25" spans="1:5" x14ac:dyDescent="0.35">
      <c r="A25" s="10">
        <f t="shared" si="0"/>
        <v>9</v>
      </c>
      <c r="B25" s="11" t="s">
        <v>51</v>
      </c>
      <c r="C25" s="6" t="str">
        <f t="shared" si="1"/>
        <v>Призер</v>
      </c>
      <c r="D25" s="6">
        <v>45.5</v>
      </c>
      <c r="E25" s="6">
        <f t="shared" si="2"/>
        <v>50.555555555555557</v>
      </c>
    </row>
    <row r="26" spans="1:5" x14ac:dyDescent="0.35">
      <c r="A26" s="10">
        <f t="shared" si="0"/>
        <v>10</v>
      </c>
      <c r="B26" s="11" t="s">
        <v>17</v>
      </c>
      <c r="C26" s="6" t="str">
        <f t="shared" si="1"/>
        <v>Участник</v>
      </c>
      <c r="D26" s="6">
        <v>30</v>
      </c>
      <c r="E26" s="6">
        <f t="shared" si="2"/>
        <v>33.333333333333336</v>
      </c>
    </row>
    <row r="27" spans="1:5" x14ac:dyDescent="0.35">
      <c r="A27" s="10">
        <f t="shared" si="0"/>
        <v>11</v>
      </c>
      <c r="B27" s="11" t="s">
        <v>18</v>
      </c>
      <c r="C27" s="6" t="str">
        <f t="shared" si="1"/>
        <v>Участник</v>
      </c>
      <c r="D27" s="6">
        <v>34.5</v>
      </c>
      <c r="E27" s="6">
        <f t="shared" si="2"/>
        <v>38.333333333333336</v>
      </c>
    </row>
    <row r="28" spans="1:5" x14ac:dyDescent="0.35">
      <c r="A28" s="10">
        <f t="shared" si="0"/>
        <v>12</v>
      </c>
      <c r="B28" s="11" t="s">
        <v>19</v>
      </c>
      <c r="C28" s="6" t="str">
        <f t="shared" si="1"/>
        <v>Участник</v>
      </c>
      <c r="D28" s="6">
        <v>36</v>
      </c>
      <c r="E28" s="6">
        <f t="shared" si="2"/>
        <v>40</v>
      </c>
    </row>
    <row r="29" spans="1:5" x14ac:dyDescent="0.35">
      <c r="A29" s="10">
        <f t="shared" si="0"/>
        <v>13</v>
      </c>
      <c r="B29" s="11" t="s">
        <v>52</v>
      </c>
      <c r="C29" s="6" t="str">
        <f t="shared" si="1"/>
        <v>Участник</v>
      </c>
      <c r="D29" s="6">
        <v>40</v>
      </c>
      <c r="E29" s="6">
        <f t="shared" si="2"/>
        <v>44.444444444444443</v>
      </c>
    </row>
    <row r="30" spans="1:5" x14ac:dyDescent="0.35">
      <c r="A30" s="10">
        <f t="shared" si="0"/>
        <v>14</v>
      </c>
      <c r="B30" s="11" t="s">
        <v>20</v>
      </c>
      <c r="C30" s="6" t="str">
        <f t="shared" si="1"/>
        <v>Призер</v>
      </c>
      <c r="D30" s="6">
        <v>47.5</v>
      </c>
      <c r="E30" s="6">
        <f t="shared" si="2"/>
        <v>52.777777777777779</v>
      </c>
    </row>
    <row r="31" spans="1:5" x14ac:dyDescent="0.35">
      <c r="A31" s="10">
        <f t="shared" si="0"/>
        <v>15</v>
      </c>
      <c r="B31" s="11" t="s">
        <v>53</v>
      </c>
      <c r="C31" s="6" t="str">
        <f t="shared" si="1"/>
        <v>Участник</v>
      </c>
      <c r="D31" s="6">
        <v>37.5</v>
      </c>
      <c r="E31" s="6">
        <f t="shared" si="2"/>
        <v>41.666666666666664</v>
      </c>
    </row>
    <row r="32" spans="1:5" x14ac:dyDescent="0.35">
      <c r="A32" s="10">
        <f t="shared" si="0"/>
        <v>16</v>
      </c>
      <c r="B32" s="11" t="s">
        <v>21</v>
      </c>
      <c r="C32" s="6" t="str">
        <f t="shared" si="1"/>
        <v>Участник</v>
      </c>
      <c r="D32" s="6">
        <v>35</v>
      </c>
      <c r="E32" s="6">
        <f t="shared" si="2"/>
        <v>38.888888888888886</v>
      </c>
    </row>
    <row r="33" spans="1:5" x14ac:dyDescent="0.35">
      <c r="A33" s="10">
        <f t="shared" si="0"/>
        <v>17</v>
      </c>
      <c r="B33" s="11" t="s">
        <v>22</v>
      </c>
      <c r="C33" s="6" t="str">
        <f t="shared" si="1"/>
        <v>Участник</v>
      </c>
      <c r="D33" s="6">
        <v>38</v>
      </c>
      <c r="E33" s="6">
        <f t="shared" si="2"/>
        <v>42.222222222222221</v>
      </c>
    </row>
    <row r="34" spans="1:5" x14ac:dyDescent="0.35">
      <c r="A34" s="10">
        <f t="shared" si="0"/>
        <v>18</v>
      </c>
      <c r="B34" s="11" t="s">
        <v>23</v>
      </c>
      <c r="C34" s="6" t="str">
        <f t="shared" si="1"/>
        <v>Призер</v>
      </c>
      <c r="D34" s="6">
        <v>50.5</v>
      </c>
      <c r="E34" s="6">
        <f t="shared" si="2"/>
        <v>56.111111111111114</v>
      </c>
    </row>
    <row r="35" spans="1:5" x14ac:dyDescent="0.35">
      <c r="A35" s="10">
        <f t="shared" si="0"/>
        <v>19</v>
      </c>
      <c r="B35" s="11" t="s">
        <v>24</v>
      </c>
      <c r="C35" s="6" t="str">
        <f t="shared" si="1"/>
        <v>Призер</v>
      </c>
      <c r="D35" s="6">
        <v>53.5</v>
      </c>
      <c r="E35" s="6">
        <f t="shared" si="2"/>
        <v>59.444444444444443</v>
      </c>
    </row>
    <row r="36" spans="1:5" x14ac:dyDescent="0.35">
      <c r="A36" s="10">
        <f t="shared" si="0"/>
        <v>20</v>
      </c>
      <c r="B36" s="11" t="s">
        <v>25</v>
      </c>
      <c r="C36" s="6" t="str">
        <f t="shared" si="1"/>
        <v>Участник</v>
      </c>
      <c r="D36" s="6">
        <v>33</v>
      </c>
      <c r="E36" s="6">
        <f t="shared" si="2"/>
        <v>36.666666666666664</v>
      </c>
    </row>
    <row r="37" spans="1:5" x14ac:dyDescent="0.35">
      <c r="A37" s="10">
        <f t="shared" si="0"/>
        <v>21</v>
      </c>
      <c r="B37" s="11" t="s">
        <v>26</v>
      </c>
      <c r="C37" s="6" t="str">
        <f t="shared" si="1"/>
        <v>Участник</v>
      </c>
      <c r="D37" s="6">
        <v>39.5</v>
      </c>
      <c r="E37" s="6">
        <f t="shared" si="2"/>
        <v>43.888888888888886</v>
      </c>
    </row>
    <row r="38" spans="1:5" x14ac:dyDescent="0.35">
      <c r="A38" s="10">
        <f t="shared" si="0"/>
        <v>22</v>
      </c>
      <c r="B38" s="11" t="s">
        <v>54</v>
      </c>
      <c r="C38" s="6" t="str">
        <f t="shared" si="1"/>
        <v>Участник</v>
      </c>
      <c r="D38" s="6">
        <v>41</v>
      </c>
      <c r="E38" s="6">
        <f t="shared" si="2"/>
        <v>45.555555555555557</v>
      </c>
    </row>
    <row r="39" spans="1:5" x14ac:dyDescent="0.35">
      <c r="A39" s="10">
        <f t="shared" si="0"/>
        <v>23</v>
      </c>
      <c r="B39" s="11" t="s">
        <v>55</v>
      </c>
      <c r="C39" s="6" t="str">
        <f t="shared" si="1"/>
        <v>Призер</v>
      </c>
      <c r="D39" s="6">
        <v>55.5</v>
      </c>
      <c r="E39" s="6">
        <f t="shared" si="2"/>
        <v>61.666666666666664</v>
      </c>
    </row>
    <row r="40" spans="1:5" x14ac:dyDescent="0.35">
      <c r="A40" s="10">
        <f t="shared" si="0"/>
        <v>24</v>
      </c>
      <c r="B40" s="11" t="s">
        <v>27</v>
      </c>
      <c r="C40" s="6" t="str">
        <f t="shared" si="1"/>
        <v>Участник</v>
      </c>
      <c r="D40" s="6">
        <v>32</v>
      </c>
      <c r="E40" s="6">
        <f t="shared" si="2"/>
        <v>35.555555555555557</v>
      </c>
    </row>
    <row r="41" spans="1:5" x14ac:dyDescent="0.35">
      <c r="A41" s="10">
        <f t="shared" si="0"/>
        <v>25</v>
      </c>
      <c r="B41" s="11" t="s">
        <v>57</v>
      </c>
      <c r="C41" s="6" t="str">
        <f t="shared" si="1"/>
        <v>Призер</v>
      </c>
      <c r="D41" s="6">
        <v>55.5</v>
      </c>
      <c r="E41" s="6">
        <f t="shared" si="2"/>
        <v>61.666666666666664</v>
      </c>
    </row>
    <row r="42" spans="1:5" x14ac:dyDescent="0.35">
      <c r="A42" s="10">
        <f t="shared" si="0"/>
        <v>26</v>
      </c>
      <c r="B42" s="11" t="s">
        <v>56</v>
      </c>
      <c r="C42" s="6" t="str">
        <f t="shared" si="1"/>
        <v>Участник</v>
      </c>
      <c r="D42" s="6">
        <v>42.5</v>
      </c>
      <c r="E42" s="6">
        <f t="shared" si="2"/>
        <v>47.222222222222221</v>
      </c>
    </row>
    <row r="43" spans="1:5" x14ac:dyDescent="0.35">
      <c r="A43" s="10">
        <f t="shared" si="0"/>
        <v>27</v>
      </c>
      <c r="B43" s="11" t="s">
        <v>28</v>
      </c>
      <c r="C43" s="6" t="str">
        <f t="shared" si="1"/>
        <v>Призер</v>
      </c>
      <c r="D43" s="6">
        <v>62</v>
      </c>
      <c r="E43" s="6">
        <f t="shared" si="2"/>
        <v>68.888888888888886</v>
      </c>
    </row>
    <row r="44" spans="1:5" x14ac:dyDescent="0.35">
      <c r="A44" s="10">
        <f t="shared" si="0"/>
        <v>28</v>
      </c>
      <c r="B44" s="11" t="s">
        <v>29</v>
      </c>
      <c r="C44" s="6" t="str">
        <f t="shared" si="1"/>
        <v>Призер</v>
      </c>
      <c r="D44" s="6">
        <v>52</v>
      </c>
      <c r="E44" s="6">
        <f t="shared" si="2"/>
        <v>57.777777777777779</v>
      </c>
    </row>
    <row r="45" spans="1:5" x14ac:dyDescent="0.35">
      <c r="A45" s="10">
        <f t="shared" si="0"/>
        <v>29</v>
      </c>
      <c r="B45" s="11" t="s">
        <v>58</v>
      </c>
      <c r="C45" s="6" t="str">
        <f t="shared" si="1"/>
        <v>Призер</v>
      </c>
      <c r="D45" s="6">
        <v>47.5</v>
      </c>
      <c r="E45" s="6">
        <f t="shared" si="2"/>
        <v>52.777777777777779</v>
      </c>
    </row>
    <row r="46" spans="1:5" x14ac:dyDescent="0.35">
      <c r="A46" s="10">
        <f t="shared" si="0"/>
        <v>30</v>
      </c>
      <c r="B46" s="11" t="s">
        <v>59</v>
      </c>
      <c r="C46" s="6" t="str">
        <f t="shared" si="1"/>
        <v>Участник</v>
      </c>
      <c r="D46" s="6">
        <v>34</v>
      </c>
      <c r="E46" s="6">
        <f t="shared" si="2"/>
        <v>37.777777777777779</v>
      </c>
    </row>
    <row r="47" spans="1:5" x14ac:dyDescent="0.35">
      <c r="A47" s="10">
        <f t="shared" si="0"/>
        <v>31</v>
      </c>
      <c r="B47" s="11" t="s">
        <v>60</v>
      </c>
      <c r="C47" s="6" t="str">
        <f t="shared" si="1"/>
        <v>Участник</v>
      </c>
      <c r="D47" s="6">
        <v>42.5</v>
      </c>
      <c r="E47" s="6">
        <f t="shared" si="2"/>
        <v>47.222222222222221</v>
      </c>
    </row>
    <row r="48" spans="1:5" x14ac:dyDescent="0.35">
      <c r="A48" s="10">
        <f t="shared" si="0"/>
        <v>32</v>
      </c>
      <c r="B48" s="11" t="s">
        <v>61</v>
      </c>
      <c r="C48" s="6" t="str">
        <f t="shared" si="1"/>
        <v>Призер</v>
      </c>
      <c r="D48" s="6">
        <v>52.5</v>
      </c>
      <c r="E48" s="6">
        <f t="shared" si="2"/>
        <v>58.333333333333336</v>
      </c>
    </row>
    <row r="49" spans="1:5" x14ac:dyDescent="0.35">
      <c r="A49" s="10">
        <f t="shared" si="0"/>
        <v>33</v>
      </c>
      <c r="B49" s="11" t="s">
        <v>62</v>
      </c>
      <c r="C49" s="6" t="str">
        <f t="shared" si="1"/>
        <v>Призер</v>
      </c>
      <c r="D49" s="6">
        <v>50</v>
      </c>
      <c r="E49" s="6">
        <f t="shared" si="2"/>
        <v>55.555555555555557</v>
      </c>
    </row>
    <row r="50" spans="1:5" x14ac:dyDescent="0.35">
      <c r="A50" s="10">
        <f t="shared" si="0"/>
        <v>34</v>
      </c>
      <c r="B50" s="11" t="s">
        <v>63</v>
      </c>
      <c r="C50" s="6" t="str">
        <f t="shared" si="1"/>
        <v>Призер</v>
      </c>
      <c r="D50" s="6">
        <v>54</v>
      </c>
      <c r="E50" s="6">
        <f t="shared" si="2"/>
        <v>60</v>
      </c>
    </row>
    <row r="51" spans="1:5" x14ac:dyDescent="0.35">
      <c r="A51" s="10">
        <f t="shared" si="0"/>
        <v>35</v>
      </c>
      <c r="B51" s="11" t="s">
        <v>30</v>
      </c>
      <c r="C51" s="6" t="str">
        <f t="shared" si="1"/>
        <v>Призер</v>
      </c>
      <c r="D51" s="6">
        <v>55</v>
      </c>
      <c r="E51" s="6">
        <f t="shared" si="2"/>
        <v>61.111111111111114</v>
      </c>
    </row>
    <row r="52" spans="1:5" x14ac:dyDescent="0.35">
      <c r="A52" s="10">
        <f t="shared" si="0"/>
        <v>36</v>
      </c>
      <c r="B52" s="11" t="s">
        <v>64</v>
      </c>
      <c r="C52" s="6" t="str">
        <f t="shared" si="1"/>
        <v>Участник</v>
      </c>
      <c r="D52" s="6">
        <v>39.5</v>
      </c>
      <c r="E52" s="6">
        <f t="shared" si="2"/>
        <v>43.888888888888886</v>
      </c>
    </row>
    <row r="53" spans="1:5" x14ac:dyDescent="0.35">
      <c r="A53" s="10">
        <f t="shared" si="0"/>
        <v>37</v>
      </c>
      <c r="B53" s="11" t="s">
        <v>31</v>
      </c>
      <c r="C53" s="6" t="str">
        <f t="shared" si="1"/>
        <v>Участник</v>
      </c>
      <c r="D53" s="6">
        <v>44.5</v>
      </c>
      <c r="E53" s="6">
        <f t="shared" si="2"/>
        <v>49.444444444444443</v>
      </c>
    </row>
    <row r="54" spans="1:5" x14ac:dyDescent="0.35">
      <c r="A54" s="10">
        <f t="shared" si="0"/>
        <v>38</v>
      </c>
      <c r="B54" s="11" t="s">
        <v>32</v>
      </c>
      <c r="C54" s="6" t="str">
        <f t="shared" si="1"/>
        <v>Призер</v>
      </c>
      <c r="D54" s="6">
        <v>46.5</v>
      </c>
      <c r="E54" s="6">
        <f t="shared" si="2"/>
        <v>51.666666666666664</v>
      </c>
    </row>
    <row r="55" spans="1:5" x14ac:dyDescent="0.35">
      <c r="A55" s="10">
        <f t="shared" si="0"/>
        <v>39</v>
      </c>
      <c r="B55" s="11" t="s">
        <v>33</v>
      </c>
      <c r="C55" s="6" t="str">
        <f t="shared" si="1"/>
        <v>Призер</v>
      </c>
      <c r="D55" s="6">
        <v>49</v>
      </c>
      <c r="E55" s="6">
        <f t="shared" si="2"/>
        <v>54.444444444444443</v>
      </c>
    </row>
    <row r="56" spans="1:5" x14ac:dyDescent="0.35">
      <c r="A56" s="10">
        <f t="shared" si="0"/>
        <v>40</v>
      </c>
      <c r="B56" s="11" t="s">
        <v>34</v>
      </c>
      <c r="C56" s="6" t="str">
        <f t="shared" si="1"/>
        <v>Участник</v>
      </c>
      <c r="D56" s="6">
        <v>15</v>
      </c>
      <c r="E56" s="6">
        <f t="shared" si="2"/>
        <v>16.666666666666668</v>
      </c>
    </row>
    <row r="57" spans="1:5" x14ac:dyDescent="0.35">
      <c r="A57" s="10">
        <f t="shared" si="0"/>
        <v>41</v>
      </c>
      <c r="B57" s="11" t="s">
        <v>35</v>
      </c>
      <c r="C57" s="6" t="str">
        <f t="shared" si="1"/>
        <v>Призер</v>
      </c>
      <c r="D57" s="6">
        <v>59</v>
      </c>
      <c r="E57" s="6">
        <f t="shared" si="2"/>
        <v>65.555555555555557</v>
      </c>
    </row>
    <row r="58" spans="1:5" x14ac:dyDescent="0.35">
      <c r="A58" s="10">
        <f t="shared" si="0"/>
        <v>42</v>
      </c>
      <c r="B58" s="13" t="s">
        <v>110</v>
      </c>
      <c r="C58" s="6" t="str">
        <f t="shared" si="1"/>
        <v>Призер</v>
      </c>
      <c r="D58" s="6">
        <v>47</v>
      </c>
      <c r="E58" s="6">
        <f t="shared" si="2"/>
        <v>52.222222222222221</v>
      </c>
    </row>
    <row r="59" spans="1:5" x14ac:dyDescent="0.35">
      <c r="A59" s="10">
        <f t="shared" si="0"/>
        <v>43</v>
      </c>
      <c r="B59" s="11" t="s">
        <v>65</v>
      </c>
      <c r="C59" s="6" t="str">
        <f t="shared" si="1"/>
        <v>Призер</v>
      </c>
      <c r="D59" s="6">
        <v>55</v>
      </c>
      <c r="E59" s="6">
        <f t="shared" si="2"/>
        <v>61.111111111111114</v>
      </c>
    </row>
    <row r="60" spans="1:5" x14ac:dyDescent="0.35">
      <c r="A60" s="10">
        <f t="shared" si="0"/>
        <v>44</v>
      </c>
      <c r="B60" s="11" t="s">
        <v>66</v>
      </c>
      <c r="C60" s="6" t="str">
        <f t="shared" si="1"/>
        <v>Участник</v>
      </c>
      <c r="D60" s="6">
        <v>41</v>
      </c>
      <c r="E60" s="6">
        <f t="shared" si="2"/>
        <v>45.555555555555557</v>
      </c>
    </row>
    <row r="61" spans="1:5" x14ac:dyDescent="0.35">
      <c r="A61" s="10">
        <f t="shared" si="0"/>
        <v>45</v>
      </c>
      <c r="B61" s="11" t="s">
        <v>67</v>
      </c>
      <c r="C61" s="6" t="str">
        <f t="shared" si="1"/>
        <v>Призер</v>
      </c>
      <c r="D61" s="6">
        <v>48.5</v>
      </c>
      <c r="E61" s="6">
        <f t="shared" si="2"/>
        <v>53.888888888888886</v>
      </c>
    </row>
    <row r="62" spans="1:5" x14ac:dyDescent="0.35">
      <c r="A62" s="10">
        <f t="shared" si="0"/>
        <v>46</v>
      </c>
      <c r="B62" s="11" t="s">
        <v>68</v>
      </c>
      <c r="C62" s="6" t="str">
        <f t="shared" si="1"/>
        <v>Участник</v>
      </c>
      <c r="D62" s="6">
        <v>28</v>
      </c>
      <c r="E62" s="6">
        <f t="shared" si="2"/>
        <v>31.111111111111111</v>
      </c>
    </row>
    <row r="63" spans="1:5" x14ac:dyDescent="0.35">
      <c r="A63" s="10">
        <f t="shared" si="0"/>
        <v>47</v>
      </c>
      <c r="B63" s="11" t="s">
        <v>69</v>
      </c>
      <c r="C63" s="6" t="str">
        <f t="shared" si="1"/>
        <v>Призер</v>
      </c>
      <c r="D63" s="6">
        <v>51.5</v>
      </c>
      <c r="E63" s="6">
        <f t="shared" si="2"/>
        <v>57.222222222222221</v>
      </c>
    </row>
    <row r="64" spans="1:5" x14ac:dyDescent="0.35">
      <c r="A64" s="10">
        <f t="shared" si="0"/>
        <v>48</v>
      </c>
      <c r="B64" s="11" t="s">
        <v>36</v>
      </c>
      <c r="C64" s="6" t="str">
        <f t="shared" si="1"/>
        <v>Призер</v>
      </c>
      <c r="D64" s="6">
        <v>54</v>
      </c>
      <c r="E64" s="6">
        <f t="shared" si="2"/>
        <v>60</v>
      </c>
    </row>
    <row r="65" spans="1:5" x14ac:dyDescent="0.35">
      <c r="A65" s="10">
        <f t="shared" si="0"/>
        <v>49</v>
      </c>
      <c r="B65" s="11" t="s">
        <v>70</v>
      </c>
      <c r="C65" s="6" t="str">
        <f t="shared" si="1"/>
        <v>Призер</v>
      </c>
      <c r="D65" s="6">
        <v>50</v>
      </c>
      <c r="E65" s="6">
        <f t="shared" si="2"/>
        <v>55.555555555555557</v>
      </c>
    </row>
    <row r="66" spans="1:5" x14ac:dyDescent="0.35">
      <c r="A66" s="10">
        <f t="shared" si="0"/>
        <v>50</v>
      </c>
      <c r="B66" s="11" t="s">
        <v>71</v>
      </c>
      <c r="C66" s="6" t="str">
        <f t="shared" si="1"/>
        <v>Участник</v>
      </c>
      <c r="D66" s="6">
        <v>38.5</v>
      </c>
      <c r="E66" s="6">
        <f t="shared" si="2"/>
        <v>42.777777777777779</v>
      </c>
    </row>
    <row r="67" spans="1:5" x14ac:dyDescent="0.35">
      <c r="A67" s="10">
        <f t="shared" si="0"/>
        <v>51</v>
      </c>
      <c r="B67" s="11" t="s">
        <v>72</v>
      </c>
      <c r="C67" s="6" t="str">
        <f t="shared" si="1"/>
        <v>Участник</v>
      </c>
      <c r="D67" s="6">
        <v>34</v>
      </c>
      <c r="E67" s="6">
        <f t="shared" si="2"/>
        <v>37.777777777777779</v>
      </c>
    </row>
    <row r="68" spans="1:5" x14ac:dyDescent="0.35">
      <c r="A68" s="10">
        <f t="shared" si="0"/>
        <v>52</v>
      </c>
      <c r="B68" s="11" t="s">
        <v>73</v>
      </c>
      <c r="C68" s="6" t="str">
        <f t="shared" si="1"/>
        <v>Призер</v>
      </c>
      <c r="D68" s="6">
        <v>46</v>
      </c>
      <c r="E68" s="6">
        <f t="shared" si="2"/>
        <v>51.111111111111114</v>
      </c>
    </row>
    <row r="69" spans="1:5" x14ac:dyDescent="0.35">
      <c r="A69" s="10">
        <f t="shared" si="0"/>
        <v>53</v>
      </c>
      <c r="B69" s="11" t="s">
        <v>74</v>
      </c>
      <c r="C69" s="6" t="str">
        <f t="shared" si="1"/>
        <v>Участник</v>
      </c>
      <c r="D69" s="6">
        <v>41</v>
      </c>
      <c r="E69" s="6">
        <f t="shared" si="2"/>
        <v>45.555555555555557</v>
      </c>
    </row>
    <row r="70" spans="1:5" x14ac:dyDescent="0.35">
      <c r="A70" s="10">
        <f t="shared" si="0"/>
        <v>54</v>
      </c>
      <c r="B70" s="11" t="s">
        <v>75</v>
      </c>
      <c r="C70" s="6" t="str">
        <f t="shared" si="1"/>
        <v>Участник</v>
      </c>
      <c r="D70" s="6">
        <v>36</v>
      </c>
      <c r="E70" s="6">
        <f t="shared" si="2"/>
        <v>40</v>
      </c>
    </row>
    <row r="71" spans="1:5" x14ac:dyDescent="0.35">
      <c r="A71" s="10">
        <f t="shared" si="0"/>
        <v>55</v>
      </c>
      <c r="B71" s="11" t="s">
        <v>76</v>
      </c>
      <c r="C71" s="6" t="str">
        <f t="shared" si="1"/>
        <v>Участник</v>
      </c>
      <c r="D71" s="6">
        <v>32</v>
      </c>
      <c r="E71" s="6">
        <f t="shared" si="2"/>
        <v>35.555555555555557</v>
      </c>
    </row>
    <row r="72" spans="1:5" x14ac:dyDescent="0.35">
      <c r="A72" s="10">
        <f t="shared" si="0"/>
        <v>56</v>
      </c>
      <c r="B72" s="11" t="s">
        <v>77</v>
      </c>
      <c r="C72" s="6" t="str">
        <f t="shared" si="1"/>
        <v>Призер</v>
      </c>
      <c r="D72" s="6">
        <v>49</v>
      </c>
      <c r="E72" s="6">
        <f t="shared" si="2"/>
        <v>54.444444444444443</v>
      </c>
    </row>
    <row r="73" spans="1:5" x14ac:dyDescent="0.35">
      <c r="A73" s="10">
        <f t="shared" si="0"/>
        <v>57</v>
      </c>
      <c r="B73" s="12" t="s">
        <v>78</v>
      </c>
      <c r="C73" s="6" t="str">
        <f t="shared" si="1"/>
        <v>Призер</v>
      </c>
      <c r="D73" s="6">
        <v>23.5</v>
      </c>
      <c r="E73" s="6">
        <f>(D73*100)/42</f>
        <v>55.952380952380949</v>
      </c>
    </row>
    <row r="74" spans="1:5" x14ac:dyDescent="0.35">
      <c r="A74" s="10">
        <f t="shared" si="0"/>
        <v>58</v>
      </c>
      <c r="B74" s="12" t="s">
        <v>79</v>
      </c>
      <c r="C74" s="6" t="str">
        <f t="shared" si="1"/>
        <v>Участник</v>
      </c>
      <c r="D74" s="6">
        <v>14.5</v>
      </c>
      <c r="E74" s="6">
        <f t="shared" ref="E74:E92" si="3">(D74*100)/42</f>
        <v>34.523809523809526</v>
      </c>
    </row>
    <row r="75" spans="1:5" x14ac:dyDescent="0.35">
      <c r="A75" s="10">
        <f t="shared" si="0"/>
        <v>59</v>
      </c>
      <c r="B75" s="12" t="s">
        <v>80</v>
      </c>
      <c r="C75" s="6" t="str">
        <f t="shared" si="1"/>
        <v>Участник</v>
      </c>
      <c r="D75" s="6">
        <v>12.5</v>
      </c>
      <c r="E75" s="6">
        <f t="shared" si="3"/>
        <v>29.761904761904763</v>
      </c>
    </row>
    <row r="76" spans="1:5" x14ac:dyDescent="0.35">
      <c r="A76" s="10">
        <f t="shared" si="0"/>
        <v>60</v>
      </c>
      <c r="B76" s="12" t="s">
        <v>81</v>
      </c>
      <c r="C76" s="6" t="str">
        <f t="shared" si="1"/>
        <v>Участник</v>
      </c>
      <c r="D76" s="6">
        <v>11.5</v>
      </c>
      <c r="E76" s="6">
        <f t="shared" si="3"/>
        <v>27.38095238095238</v>
      </c>
    </row>
    <row r="77" spans="1:5" x14ac:dyDescent="0.35">
      <c r="A77" s="10">
        <f t="shared" si="0"/>
        <v>61</v>
      </c>
      <c r="B77" s="12" t="s">
        <v>82</v>
      </c>
      <c r="C77" s="6" t="str">
        <f t="shared" si="1"/>
        <v>Участник</v>
      </c>
      <c r="D77" s="6">
        <v>7.5</v>
      </c>
      <c r="E77" s="6">
        <f t="shared" si="3"/>
        <v>17.857142857142858</v>
      </c>
    </row>
    <row r="78" spans="1:5" x14ac:dyDescent="0.35">
      <c r="A78" s="10">
        <f t="shared" si="0"/>
        <v>62</v>
      </c>
      <c r="B78" s="12" t="s">
        <v>83</v>
      </c>
      <c r="C78" s="6" t="str">
        <f t="shared" si="1"/>
        <v>Участник</v>
      </c>
      <c r="D78" s="6">
        <v>5</v>
      </c>
      <c r="E78" s="6">
        <f t="shared" si="3"/>
        <v>11.904761904761905</v>
      </c>
    </row>
    <row r="79" spans="1:5" x14ac:dyDescent="0.35">
      <c r="A79" s="10">
        <f t="shared" si="0"/>
        <v>63</v>
      </c>
      <c r="B79" s="12" t="s">
        <v>84</v>
      </c>
      <c r="C79" s="6" t="str">
        <f t="shared" si="1"/>
        <v>Участник</v>
      </c>
      <c r="D79" s="6">
        <v>10.5</v>
      </c>
      <c r="E79" s="6">
        <f t="shared" si="3"/>
        <v>25</v>
      </c>
    </row>
    <row r="80" spans="1:5" x14ac:dyDescent="0.35">
      <c r="A80" s="10">
        <f t="shared" si="0"/>
        <v>64</v>
      </c>
      <c r="B80" s="12" t="s">
        <v>85</v>
      </c>
      <c r="C80" s="6" t="str">
        <f t="shared" si="1"/>
        <v>Участник</v>
      </c>
      <c r="D80" s="6">
        <v>6.5</v>
      </c>
      <c r="E80" s="6">
        <f t="shared" si="3"/>
        <v>15.476190476190476</v>
      </c>
    </row>
    <row r="81" spans="1:5" x14ac:dyDescent="0.35">
      <c r="A81" s="10">
        <f t="shared" si="0"/>
        <v>65</v>
      </c>
      <c r="B81" s="12" t="s">
        <v>86</v>
      </c>
      <c r="C81" s="6" t="str">
        <f t="shared" si="1"/>
        <v>Участник</v>
      </c>
      <c r="D81" s="6">
        <v>8.5</v>
      </c>
      <c r="E81" s="6">
        <f t="shared" si="3"/>
        <v>20.238095238095237</v>
      </c>
    </row>
    <row r="82" spans="1:5" x14ac:dyDescent="0.35">
      <c r="A82" s="10">
        <f t="shared" ref="A82:A114" si="4">A81+1</f>
        <v>66</v>
      </c>
      <c r="B82" s="12" t="s">
        <v>87</v>
      </c>
      <c r="C82" s="6" t="str">
        <f t="shared" ref="C82:C114" si="5">IF(E82&gt;=70,"Победитель",IF(E82&gt;=50,"Призер","Участник"))</f>
        <v>Участник</v>
      </c>
      <c r="D82" s="6">
        <v>15.5</v>
      </c>
      <c r="E82" s="6">
        <f t="shared" si="3"/>
        <v>36.904761904761905</v>
      </c>
    </row>
    <row r="83" spans="1:5" x14ac:dyDescent="0.35">
      <c r="A83" s="10">
        <f t="shared" si="4"/>
        <v>67</v>
      </c>
      <c r="B83" s="12" t="s">
        <v>88</v>
      </c>
      <c r="C83" s="6" t="str">
        <f t="shared" si="5"/>
        <v>Участник</v>
      </c>
      <c r="D83" s="6">
        <v>11</v>
      </c>
      <c r="E83" s="6">
        <f t="shared" si="3"/>
        <v>26.19047619047619</v>
      </c>
    </row>
    <row r="84" spans="1:5" x14ac:dyDescent="0.35">
      <c r="A84" s="10">
        <f t="shared" si="4"/>
        <v>68</v>
      </c>
      <c r="B84" s="12" t="s">
        <v>89</v>
      </c>
      <c r="C84" s="6" t="str">
        <f t="shared" si="5"/>
        <v>Участник</v>
      </c>
      <c r="D84" s="6">
        <v>10.5</v>
      </c>
      <c r="E84" s="6">
        <f t="shared" si="3"/>
        <v>25</v>
      </c>
    </row>
    <row r="85" spans="1:5" x14ac:dyDescent="0.35">
      <c r="A85" s="10">
        <f t="shared" si="4"/>
        <v>69</v>
      </c>
      <c r="B85" s="12" t="s">
        <v>90</v>
      </c>
      <c r="C85" s="6" t="str">
        <f t="shared" si="5"/>
        <v>Участник</v>
      </c>
      <c r="D85" s="6">
        <v>13</v>
      </c>
      <c r="E85" s="6">
        <f t="shared" si="3"/>
        <v>30.952380952380953</v>
      </c>
    </row>
    <row r="86" spans="1:5" x14ac:dyDescent="0.35">
      <c r="A86" s="10">
        <f t="shared" si="4"/>
        <v>70</v>
      </c>
      <c r="B86" s="12" t="s">
        <v>91</v>
      </c>
      <c r="C86" s="6" t="str">
        <f t="shared" si="5"/>
        <v>Участник</v>
      </c>
      <c r="D86" s="6">
        <v>15.5</v>
      </c>
      <c r="E86" s="6">
        <f t="shared" si="3"/>
        <v>36.904761904761905</v>
      </c>
    </row>
    <row r="87" spans="1:5" x14ac:dyDescent="0.35">
      <c r="A87" s="10">
        <f t="shared" si="4"/>
        <v>71</v>
      </c>
      <c r="B87" s="12" t="s">
        <v>92</v>
      </c>
      <c r="C87" s="6" t="str">
        <f t="shared" si="5"/>
        <v>Участник</v>
      </c>
      <c r="D87" s="6">
        <v>15.5</v>
      </c>
      <c r="E87" s="6">
        <f t="shared" si="3"/>
        <v>36.904761904761905</v>
      </c>
    </row>
    <row r="88" spans="1:5" x14ac:dyDescent="0.35">
      <c r="A88" s="10">
        <f t="shared" si="4"/>
        <v>72</v>
      </c>
      <c r="B88" s="12" t="s">
        <v>93</v>
      </c>
      <c r="C88" s="6" t="str">
        <f t="shared" si="5"/>
        <v>Участник</v>
      </c>
      <c r="D88" s="6">
        <v>10.5</v>
      </c>
      <c r="E88" s="6">
        <f t="shared" si="3"/>
        <v>25</v>
      </c>
    </row>
    <row r="89" spans="1:5" x14ac:dyDescent="0.35">
      <c r="A89" s="10">
        <f t="shared" si="4"/>
        <v>73</v>
      </c>
      <c r="B89" s="12" t="s">
        <v>94</v>
      </c>
      <c r="C89" s="6" t="str">
        <f t="shared" si="5"/>
        <v>Участник</v>
      </c>
      <c r="D89" s="6">
        <v>2</v>
      </c>
      <c r="E89" s="6">
        <f t="shared" si="3"/>
        <v>4.7619047619047619</v>
      </c>
    </row>
    <row r="90" spans="1:5" x14ac:dyDescent="0.35">
      <c r="A90" s="10">
        <f t="shared" si="4"/>
        <v>74</v>
      </c>
      <c r="B90" s="12" t="s">
        <v>95</v>
      </c>
      <c r="C90" s="6" t="str">
        <f t="shared" si="5"/>
        <v>Участник</v>
      </c>
      <c r="D90" s="6">
        <v>11.5</v>
      </c>
      <c r="E90" s="6">
        <f t="shared" si="3"/>
        <v>27.38095238095238</v>
      </c>
    </row>
    <row r="91" spans="1:5" x14ac:dyDescent="0.35">
      <c r="A91" s="10">
        <f t="shared" si="4"/>
        <v>75</v>
      </c>
      <c r="B91" s="12" t="s">
        <v>96</v>
      </c>
      <c r="C91" s="6" t="str">
        <f t="shared" si="5"/>
        <v>Участник</v>
      </c>
      <c r="D91" s="6">
        <v>3.5</v>
      </c>
      <c r="E91" s="6">
        <f t="shared" si="3"/>
        <v>8.3333333333333339</v>
      </c>
    </row>
    <row r="92" spans="1:5" x14ac:dyDescent="0.35">
      <c r="A92" s="10">
        <f t="shared" si="4"/>
        <v>76</v>
      </c>
      <c r="B92" s="12" t="s">
        <v>97</v>
      </c>
      <c r="C92" s="6" t="str">
        <f t="shared" si="5"/>
        <v>Участник</v>
      </c>
      <c r="D92" s="6">
        <v>6.5</v>
      </c>
      <c r="E92" s="6">
        <f t="shared" si="3"/>
        <v>15.476190476190476</v>
      </c>
    </row>
    <row r="93" spans="1:5" x14ac:dyDescent="0.35">
      <c r="A93" s="10">
        <f t="shared" si="4"/>
        <v>77</v>
      </c>
      <c r="B93" s="12" t="s">
        <v>98</v>
      </c>
      <c r="C93" s="6" t="str">
        <f t="shared" si="5"/>
        <v>Участник</v>
      </c>
      <c r="D93" s="6">
        <v>15</v>
      </c>
      <c r="E93" s="6">
        <f>(D93*100)/59</f>
        <v>25.423728813559322</v>
      </c>
    </row>
    <row r="94" spans="1:5" x14ac:dyDescent="0.35">
      <c r="A94" s="10">
        <f t="shared" si="4"/>
        <v>78</v>
      </c>
      <c r="B94" s="12" t="s">
        <v>99</v>
      </c>
      <c r="C94" s="6" t="str">
        <f t="shared" si="5"/>
        <v>Призер</v>
      </c>
      <c r="D94" s="6">
        <v>31.5</v>
      </c>
      <c r="E94" s="6">
        <f t="shared" ref="E94:E101" si="6">(D94*100)/59</f>
        <v>53.389830508474574</v>
      </c>
    </row>
    <row r="95" spans="1:5" x14ac:dyDescent="0.35">
      <c r="A95" s="10">
        <f t="shared" si="4"/>
        <v>79</v>
      </c>
      <c r="B95" s="12" t="s">
        <v>37</v>
      </c>
      <c r="C95" s="6" t="str">
        <f t="shared" si="5"/>
        <v>Призер</v>
      </c>
      <c r="D95" s="6">
        <v>31</v>
      </c>
      <c r="E95" s="6">
        <f t="shared" si="6"/>
        <v>52.542372881355931</v>
      </c>
    </row>
    <row r="96" spans="1:5" x14ac:dyDescent="0.35">
      <c r="A96" s="10">
        <f t="shared" si="4"/>
        <v>80</v>
      </c>
      <c r="B96" s="12" t="s">
        <v>38</v>
      </c>
      <c r="C96" s="6" t="str">
        <f t="shared" si="5"/>
        <v>Участник</v>
      </c>
      <c r="D96" s="6">
        <v>25.5</v>
      </c>
      <c r="E96" s="6">
        <f t="shared" si="6"/>
        <v>43.220338983050844</v>
      </c>
    </row>
    <row r="97" spans="1:5" x14ac:dyDescent="0.35">
      <c r="A97" s="10">
        <f t="shared" si="4"/>
        <v>81</v>
      </c>
      <c r="B97" s="12" t="s">
        <v>39</v>
      </c>
      <c r="C97" s="6" t="str">
        <f t="shared" si="5"/>
        <v>Призер</v>
      </c>
      <c r="D97" s="6">
        <v>34</v>
      </c>
      <c r="E97" s="6">
        <f t="shared" si="6"/>
        <v>57.627118644067799</v>
      </c>
    </row>
    <row r="98" spans="1:5" x14ac:dyDescent="0.35">
      <c r="A98" s="10">
        <f t="shared" si="4"/>
        <v>82</v>
      </c>
      <c r="B98" s="12" t="s">
        <v>100</v>
      </c>
      <c r="C98" s="6" t="str">
        <f t="shared" si="5"/>
        <v>Участник</v>
      </c>
      <c r="D98" s="6">
        <v>26</v>
      </c>
      <c r="E98" s="6">
        <f t="shared" si="6"/>
        <v>44.067796610169495</v>
      </c>
    </row>
    <row r="99" spans="1:5" x14ac:dyDescent="0.35">
      <c r="A99" s="10">
        <f t="shared" si="4"/>
        <v>83</v>
      </c>
      <c r="B99" s="12" t="s">
        <v>101</v>
      </c>
      <c r="C99" s="6" t="str">
        <f t="shared" si="5"/>
        <v>Призер</v>
      </c>
      <c r="D99" s="6">
        <v>29.5</v>
      </c>
      <c r="E99" s="6">
        <f t="shared" si="6"/>
        <v>50</v>
      </c>
    </row>
    <row r="100" spans="1:5" x14ac:dyDescent="0.35">
      <c r="A100" s="10">
        <f t="shared" si="4"/>
        <v>84</v>
      </c>
      <c r="B100" s="12" t="s">
        <v>102</v>
      </c>
      <c r="C100" s="6" t="str">
        <f t="shared" si="5"/>
        <v>Участник</v>
      </c>
      <c r="D100" s="6">
        <v>22.5</v>
      </c>
      <c r="E100" s="6">
        <f t="shared" si="6"/>
        <v>38.135593220338983</v>
      </c>
    </row>
    <row r="101" spans="1:5" x14ac:dyDescent="0.35">
      <c r="A101" s="10">
        <f t="shared" si="4"/>
        <v>85</v>
      </c>
      <c r="B101" s="12" t="s">
        <v>103</v>
      </c>
      <c r="C101" s="6" t="str">
        <f t="shared" si="5"/>
        <v>Призер</v>
      </c>
      <c r="D101" s="6">
        <v>32.5</v>
      </c>
      <c r="E101" s="6">
        <f t="shared" si="6"/>
        <v>55.084745762711862</v>
      </c>
    </row>
    <row r="102" spans="1:5" x14ac:dyDescent="0.35">
      <c r="A102" s="10">
        <f t="shared" si="4"/>
        <v>86</v>
      </c>
      <c r="B102" s="12" t="s">
        <v>104</v>
      </c>
      <c r="C102" s="6" t="str">
        <f t="shared" si="5"/>
        <v>Победитель</v>
      </c>
      <c r="D102" s="6">
        <v>30.5</v>
      </c>
      <c r="E102" s="6">
        <f>(D102*100)/43</f>
        <v>70.930232558139537</v>
      </c>
    </row>
    <row r="103" spans="1:5" x14ac:dyDescent="0.35">
      <c r="A103" s="10">
        <f t="shared" si="4"/>
        <v>87</v>
      </c>
      <c r="B103" s="12" t="s">
        <v>105</v>
      </c>
      <c r="C103" s="6" t="str">
        <f t="shared" si="5"/>
        <v>Призер</v>
      </c>
      <c r="D103" s="6">
        <v>25</v>
      </c>
      <c r="E103" s="6">
        <f t="shared" ref="E103:E114" si="7">(D103*100)/43</f>
        <v>58.139534883720927</v>
      </c>
    </row>
    <row r="104" spans="1:5" x14ac:dyDescent="0.35">
      <c r="A104" s="10">
        <f t="shared" si="4"/>
        <v>88</v>
      </c>
      <c r="B104" s="12" t="s">
        <v>106</v>
      </c>
      <c r="C104" s="6" t="str">
        <f t="shared" si="5"/>
        <v>Призер</v>
      </c>
      <c r="D104" s="6">
        <v>29</v>
      </c>
      <c r="E104" s="6">
        <f t="shared" si="7"/>
        <v>67.441860465116278</v>
      </c>
    </row>
    <row r="105" spans="1:5" x14ac:dyDescent="0.35">
      <c r="A105" s="10">
        <f t="shared" si="4"/>
        <v>89</v>
      </c>
      <c r="B105" s="12" t="s">
        <v>107</v>
      </c>
      <c r="C105" s="6" t="str">
        <f t="shared" si="5"/>
        <v>Участник</v>
      </c>
      <c r="D105" s="6">
        <v>18</v>
      </c>
      <c r="E105" s="6">
        <f t="shared" si="7"/>
        <v>41.860465116279073</v>
      </c>
    </row>
    <row r="106" spans="1:5" x14ac:dyDescent="0.35">
      <c r="A106" s="10">
        <f t="shared" si="4"/>
        <v>90</v>
      </c>
      <c r="B106" s="12" t="s">
        <v>108</v>
      </c>
      <c r="C106" s="6" t="str">
        <f t="shared" si="5"/>
        <v>Победитель</v>
      </c>
      <c r="D106" s="6">
        <v>35.6</v>
      </c>
      <c r="E106" s="6">
        <f t="shared" si="7"/>
        <v>82.79069767441861</v>
      </c>
    </row>
    <row r="107" spans="1:5" x14ac:dyDescent="0.35">
      <c r="A107" s="10">
        <f t="shared" si="4"/>
        <v>91</v>
      </c>
      <c r="B107" s="12" t="s">
        <v>40</v>
      </c>
      <c r="C107" s="6" t="str">
        <f t="shared" si="5"/>
        <v>Призер</v>
      </c>
      <c r="D107" s="6">
        <v>28.5</v>
      </c>
      <c r="E107" s="6">
        <f t="shared" si="7"/>
        <v>66.279069767441854</v>
      </c>
    </row>
    <row r="108" spans="1:5" x14ac:dyDescent="0.35">
      <c r="A108" s="10">
        <f t="shared" si="4"/>
        <v>92</v>
      </c>
      <c r="B108" s="12" t="s">
        <v>41</v>
      </c>
      <c r="C108" s="6" t="str">
        <f t="shared" si="5"/>
        <v>Призер</v>
      </c>
      <c r="D108" s="6">
        <v>25.5</v>
      </c>
      <c r="E108" s="6">
        <f t="shared" si="7"/>
        <v>59.302325581395351</v>
      </c>
    </row>
    <row r="109" spans="1:5" x14ac:dyDescent="0.35">
      <c r="A109" s="10">
        <f t="shared" si="4"/>
        <v>93</v>
      </c>
      <c r="B109" s="12" t="s">
        <v>42</v>
      </c>
      <c r="C109" s="6" t="str">
        <f t="shared" si="5"/>
        <v>Призер</v>
      </c>
      <c r="D109" s="6">
        <v>28</v>
      </c>
      <c r="E109" s="6">
        <f t="shared" si="7"/>
        <v>65.116279069767444</v>
      </c>
    </row>
    <row r="110" spans="1:5" x14ac:dyDescent="0.35">
      <c r="A110" s="10">
        <f t="shared" si="4"/>
        <v>94</v>
      </c>
      <c r="B110" s="12" t="s">
        <v>43</v>
      </c>
      <c r="C110" s="6" t="str">
        <f t="shared" si="5"/>
        <v>Победитель</v>
      </c>
      <c r="D110" s="6">
        <v>35</v>
      </c>
      <c r="E110" s="6">
        <f t="shared" si="7"/>
        <v>81.395348837209298</v>
      </c>
    </row>
    <row r="111" spans="1:5" x14ac:dyDescent="0.35">
      <c r="A111" s="10">
        <f t="shared" si="4"/>
        <v>95</v>
      </c>
      <c r="B111" s="12" t="s">
        <v>109</v>
      </c>
      <c r="C111" s="6" t="str">
        <f t="shared" si="5"/>
        <v>Победитель</v>
      </c>
      <c r="D111" s="6">
        <v>30.5</v>
      </c>
      <c r="E111" s="6">
        <f t="shared" si="7"/>
        <v>70.930232558139537</v>
      </c>
    </row>
    <row r="112" spans="1:5" x14ac:dyDescent="0.35">
      <c r="A112" s="10">
        <f t="shared" si="4"/>
        <v>96</v>
      </c>
      <c r="B112" s="12" t="s">
        <v>44</v>
      </c>
      <c r="C112" s="6" t="str">
        <f t="shared" si="5"/>
        <v>Участник</v>
      </c>
      <c r="D112" s="6">
        <v>19.5</v>
      </c>
      <c r="E112" s="6">
        <f t="shared" si="7"/>
        <v>45.348837209302324</v>
      </c>
    </row>
    <row r="113" spans="1:13" x14ac:dyDescent="0.35">
      <c r="A113" s="10">
        <f t="shared" si="4"/>
        <v>97</v>
      </c>
      <c r="B113" s="12" t="s">
        <v>45</v>
      </c>
      <c r="C113" s="6" t="str">
        <f t="shared" si="5"/>
        <v>Призер</v>
      </c>
      <c r="D113" s="6">
        <v>24.5</v>
      </c>
      <c r="E113" s="6">
        <f t="shared" si="7"/>
        <v>56.97674418604651</v>
      </c>
    </row>
    <row r="114" spans="1:13" x14ac:dyDescent="0.35">
      <c r="A114" s="10">
        <f t="shared" si="4"/>
        <v>98</v>
      </c>
      <c r="B114" s="12" t="s">
        <v>46</v>
      </c>
      <c r="C114" s="6" t="str">
        <f t="shared" si="5"/>
        <v>Победитель</v>
      </c>
      <c r="D114" s="6">
        <v>31.5</v>
      </c>
      <c r="E114" s="6">
        <f t="shared" si="7"/>
        <v>73.255813953488371</v>
      </c>
    </row>
    <row r="115" spans="1:13" x14ac:dyDescent="0.35">
      <c r="A115" s="1" t="s">
        <v>5</v>
      </c>
      <c r="F115" s="7"/>
      <c r="G115" s="7"/>
      <c r="H115" s="7"/>
      <c r="I115" s="7"/>
      <c r="J115" s="4"/>
      <c r="K115" s="4"/>
      <c r="L115" s="4"/>
      <c r="M115" s="4"/>
    </row>
    <row r="116" spans="1:13" s="4" customFormat="1" x14ac:dyDescent="0.35">
      <c r="A116" s="7" t="s">
        <v>8</v>
      </c>
      <c r="B116" s="7"/>
      <c r="C116" s="7"/>
      <c r="D116" s="7"/>
      <c r="E116" s="7"/>
      <c r="F116" s="8"/>
      <c r="G116" s="8"/>
      <c r="H116" s="8"/>
      <c r="I116" s="8"/>
      <c r="J116" s="1"/>
      <c r="K116" s="1"/>
      <c r="L116" s="1"/>
      <c r="M116" s="1"/>
    </row>
  </sheetData>
  <mergeCells count="9">
    <mergeCell ref="A1:P1"/>
    <mergeCell ref="A2:P2"/>
    <mergeCell ref="A3:P3"/>
    <mergeCell ref="A4:P4"/>
    <mergeCell ref="A9:I9"/>
    <mergeCell ref="A7:I7"/>
    <mergeCell ref="A15:A16"/>
    <mergeCell ref="A12:P13"/>
    <mergeCell ref="A5:F5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Пользователь Windows</cp:lastModifiedBy>
  <cp:lastPrinted>2018-09-04T07:58:00Z</cp:lastPrinted>
  <dcterms:created xsi:type="dcterms:W3CDTF">2018-09-04T07:30:36Z</dcterms:created>
  <dcterms:modified xsi:type="dcterms:W3CDTF">2024-10-01T19:23:31Z</dcterms:modified>
</cp:coreProperties>
</file>